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7"/>
  <workbookPr defaultThemeVersion="166925"/>
  <mc:AlternateContent xmlns:mc="http://schemas.openxmlformats.org/markup-compatibility/2006">
    <mc:Choice Requires="x15">
      <x15ac:absPath xmlns:x15ac="http://schemas.microsoft.com/office/spreadsheetml/2010/11/ac" url="C:\Users\ALightbown\Desktop\Transition doc\WJS website\"/>
    </mc:Choice>
  </mc:AlternateContent>
  <xr:revisionPtr revIDLastSave="0" documentId="8_{C427439E-2828-4B80-8A67-1279369CB4B5}" xr6:coauthVersionLast="36" xr6:coauthVersionMax="36" xr10:uidLastSave="{00000000-0000-0000-0000-000000000000}"/>
  <bookViews>
    <workbookView xWindow="0" yWindow="0" windowWidth="20490" windowHeight="7545" xr2:uid="{00000000-000D-0000-FFFF-FFFF00000000}"/>
  </bookViews>
  <sheets>
    <sheet name="2018-19" sheetId="3" r:id="rId1"/>
    <sheet name="Summary" sheetId="4" r:id="rId2"/>
  </sheets>
  <definedNames>
    <definedName name="_xlnm.Print_Area" localSheetId="0">'2018-19'!$A$1:$L$39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33" i="3" l="1"/>
  <c r="H28" i="3"/>
  <c r="H20" i="3"/>
  <c r="H31" i="3"/>
  <c r="H34" i="3" s="1"/>
  <c r="H26" i="3"/>
</calcChain>
</file>

<file path=xl/sharedStrings.xml><?xml version="1.0" encoding="utf-8"?>
<sst xmlns="http://schemas.openxmlformats.org/spreadsheetml/2006/main" count="106" uniqueCount="87">
  <si>
    <t>GOVERNOR RESPONSIBLE FOR PE</t>
  </si>
  <si>
    <t>CD WHEEL AREAS</t>
  </si>
  <si>
    <t>Pupil Achievement &amp; Progress</t>
  </si>
  <si>
    <t>Teaching &amp; Learning / Assessment &amp; Planning</t>
  </si>
  <si>
    <t>Health &amp; Wellbeing</t>
  </si>
  <si>
    <t>Competetive Opportunities</t>
  </si>
  <si>
    <t>Swimming</t>
  </si>
  <si>
    <t>Staff training &amp; Support</t>
  </si>
  <si>
    <t>Inclusion, Engagement &amp; School Culture</t>
  </si>
  <si>
    <t>Enrichment Opportunities</t>
  </si>
  <si>
    <t>Whole school advocacy &amp; impact</t>
  </si>
  <si>
    <t>New playground markings used for: breakfast club, break &amp; lunchtime, lesson and family fun sessions</t>
  </si>
  <si>
    <t>Wayland Junior Academy 2018 - 2019</t>
  </si>
  <si>
    <t>Ellise Owen</t>
  </si>
  <si>
    <t>Actions to achieve</t>
  </si>
  <si>
    <t>Funding Allocated</t>
  </si>
  <si>
    <t>Future Planning for 2019/2020</t>
  </si>
  <si>
    <t>School focus</t>
  </si>
  <si>
    <t>Pupils had opportunities to cook healthy meals, take part in extra outdoor sessions and talk more about the aspects of being healthy and happy</t>
  </si>
  <si>
    <t>Negotiate additional pool time over a half term to support those who have not yet met criteria</t>
  </si>
  <si>
    <t>STA staff swimming qualification</t>
  </si>
  <si>
    <t>SCHOOL SPORT CO-ORDINATOR</t>
  </si>
  <si>
    <t>Run 'Healthy Me' week with the focus on physical and mental health and well-being.</t>
  </si>
  <si>
    <t>Outcomes/Measuring Impact</t>
  </si>
  <si>
    <t>Continue to run events throughout the year with a focus on physical and mental health and well-being.</t>
  </si>
  <si>
    <t>Provide playground markings to be used before school, at break and lunch time, as well as during lessons, to increase active minutes during the learning day.</t>
  </si>
  <si>
    <t>Get a quote with a view to install this year, use 2019/2020 Prefects and Play Leaders to receive training to deliver structured sessions (this may include the daily mile).</t>
  </si>
  <si>
    <t>Continue to plan for active daily minutes and daily mile to firmly embed in school day.</t>
  </si>
  <si>
    <t>Installation will take place in July 2019 with training in Sept 2019 - currently the daily mile does not happen. 'Drop-in' observations show that all pupils are engaged in PE.  Koboca Questionnaire results = 80% of pupils enjoy all PE lessons. Standards achieved in PE national curriclum are improving with over 95% achieving good progress. 
Outcome: Pupils are more active in PE lessons - take part with more stamina and endurance.</t>
  </si>
  <si>
    <t>Following a VNET session on 31/10/19, SLT have greater clarity on how Sports Premium Funding (SPF) can be used to support Social, Emotional, Mental Health (SEMH) and Well-Being. Release time to enable planning and working with the pastoral team to create an action plan - and plan to monitor impact. A memebr of staff will take on the role of Mental Health Champion and will undergo training.</t>
  </si>
  <si>
    <t>Provide release time for team to meet - 1 afternoon per team + subj release time = 1 session per week.</t>
  </si>
  <si>
    <t xml:space="preserve">Curriculum team time devoted to action planning around improved outcomes in PE, with a particular focus on the promotion of healthy and active lifestyles. </t>
  </si>
  <si>
    <t>Cognitive Wheel (RealPE) to be used across the whole school as a brain gym think space.</t>
  </si>
  <si>
    <t>NA</t>
  </si>
  <si>
    <t>Deliver PD session to staff on this and integrate into lesson time/school day.</t>
  </si>
  <si>
    <t xml:space="preserve">To get staff thinking about the different cogs in the wheel and how this can be built into their schemes of learning and lesson time.  </t>
  </si>
  <si>
    <t>Organise a PD session on nutritional (not  related to food) learning from REAL PE.</t>
  </si>
  <si>
    <t>Regular audit of PE and outdoor equipment.</t>
  </si>
  <si>
    <t>Equipment and resources are safe and in best condition.</t>
  </si>
  <si>
    <t>Commission a Sports Safe Audit for 19/20.</t>
  </si>
  <si>
    <t>PE Lead to continue professional development with West Norwich &amp; Dereham Schools Sports Partnership (WNDSSP).</t>
  </si>
  <si>
    <t>Continue to sign up to WNDSSP, include action plan focus on social, emotional, mental health and well-being; Time to be set aside for PE staff to plan and run interventions for social, emotional, mental health and well-being (staff member to attend training in 2019-2020); Look at viability of setting up Forest Schools at Wayland Junior Academy, this will start in 2019 - 2020.</t>
  </si>
  <si>
    <t>Develop effective assessment and tracking system.</t>
  </si>
  <si>
    <t>Tracking and assessment is currently in a paper format; Limited time to action and put interventions in place; Assessment data shows most pupils making good progress in PE.</t>
  </si>
  <si>
    <t>To look at the options available for online assessment tools for PE to monitor and track achievements and progress.</t>
  </si>
  <si>
    <t>Continue to offer a wide range of activities both within and outside of the curriculum in order for more children to get involved.</t>
  </si>
  <si>
    <t>To maintain Gold Standard Sports Mark Award (this needs to be maintained for a further three years to claim Platinum). Participation rates need to be 50% or more. To continue running the wide range of clubs and activities.</t>
  </si>
  <si>
    <t>Focus on pupils who do not regularly participate in extra-curricular activities.</t>
  </si>
  <si>
    <t>Targeted children attended circuit training sessions to build on stamina, confidence and improved levels of physical activity. This has not been achieved and further investment in time and CPD is needed.</t>
  </si>
  <si>
    <t xml:space="preserve">Run an 'invite' only session to engage and encourage pupils to be more active. Look at and use more effectively Change for Life (C4L) resources. </t>
  </si>
  <si>
    <t>Involve more staff to run clubs at lunchtime/after school to improve attendance of thoses who don't/can't access clubs.</t>
  </si>
  <si>
    <t>Developing and providing training for Playleaders and PE Prefects to lead structured games sessions at lunchtimes.</t>
  </si>
  <si>
    <t>Ongoing support for pupils and resources. 
Inspired Playground training for new 2019/2020 cohort.</t>
  </si>
  <si>
    <t>2018 cohort of Playleaders and Prefects received training in Nov 2018. New resources have been purchased and Leaders feel confident to deliver and run sessions. It would be good to see more pupils taking part, Year 3 have benefited greatly from the activities on offer.</t>
  </si>
  <si>
    <t xml:space="preserve">To introduce additional new sports as identified by pupils from Koboca Survey. </t>
  </si>
  <si>
    <t>Complete KOBOCA survey and use results to determine new activities to run.</t>
  </si>
  <si>
    <t>Gymnastics, frisbee and dance clubs were the most popular, and all these clubs have been offered to the pupils.</t>
  </si>
  <si>
    <t>Allow time for pupils to complete future surveys and time allocated to Subject Lead to collate data.</t>
  </si>
  <si>
    <t>More pupils to attend tournaments, direct impact on Sports Mark Award.</t>
  </si>
  <si>
    <t>Send A, B and C teams to tournaments.</t>
  </si>
  <si>
    <t>Increased number of pupils taking part in competitve sport and games. 45% of pupils have represented Wayland Junior Academy at tournaments during Academic Year 2018-19.</t>
  </si>
  <si>
    <t>Continue to participate in the Wayland Cup and also the Breckland School Sport Partnership games.</t>
  </si>
  <si>
    <t>Due to previously booked commitments Top up swimming for 2018 Year 6 cohort was unable to occur. Year 5 have had intensive swimming sessions over 3 terms which included top-up (figures to follow).</t>
  </si>
  <si>
    <t>All non-swimmers achieve 25 metres to meet statutory requirements for national curriculum for PE. Pupils can perform safe self-rescue and are confident in the water.</t>
  </si>
  <si>
    <t>Continue to plan for top-up swimming.
Staff member to complete STA swimming qualification in 2019/2020</t>
  </si>
  <si>
    <r>
      <t xml:space="preserve">Regular attendance at PE network meetings, impact on refining and improving action pland based on CDwheel; PE Lead receives 1:1 mentoring from WNDSSP every term to support and challenge; Staff CPD training including  'run, jump, throw', Sports Hall athletics, cricket, dance and rugby which have all strengthened and improved subject knowledge; Increased subject leadership skills enabling subject lead to deliver PD for all staff. Successfully achieved the </t>
    </r>
    <r>
      <rPr>
        <b/>
        <sz val="12"/>
        <color theme="1"/>
        <rFont val="Calibri"/>
        <family val="2"/>
        <scheme val="minor"/>
      </rPr>
      <t>Gold Mark Sports Award</t>
    </r>
    <r>
      <rPr>
        <sz val="12"/>
        <color theme="1"/>
        <rFont val="Calibri"/>
        <family val="2"/>
        <scheme val="minor"/>
      </rPr>
      <t>.</t>
    </r>
  </si>
  <si>
    <t>Future Plans</t>
  </si>
  <si>
    <t>Top-up swimming for Year 6</t>
  </si>
  <si>
    <t xml:space="preserve">Baseline assess pupils so that progress can be measured. Use of RealPE assessment grids allow pupils to self-assess and make progress. Waiting on Pupil Asset request re: assessment. </t>
  </si>
  <si>
    <t>New and existing clubs include: football, cross-country, dodgeball, cheerleading, gymnastics, ultimate frisbee, hula hooping, circuit traing, rugby, cricket, tennis and kanga club. Wayland Junior received the GOLD Sports Mark Award. There has been an increased uptake of weekly extra-curricular activities of 18% from to 35% to 53% (this is a two year increased trend.</t>
  </si>
  <si>
    <t xml:space="preserve">Total Grant Awarded for 2018-19 </t>
  </si>
  <si>
    <t>Dean Rosembert</t>
  </si>
  <si>
    <t>To improve the engagement of all pupils in regular physical activity.</t>
  </si>
  <si>
    <t>To raise the profile of PE and sport across the school as a tool for whole school improvement.</t>
  </si>
  <si>
    <t>To increase confidence, knowledge and skills of all staff in teaching PE and sport.</t>
  </si>
  <si>
    <t>To offer a broader range of experiences of sports and activities for all pupils.</t>
  </si>
  <si>
    <t>To increase participation in competitive sport.</t>
  </si>
  <si>
    <t>To increase the number of pupils able to swim 25 m by the end of Year 6.</t>
  </si>
  <si>
    <t>Key Indicators/Objectives</t>
  </si>
  <si>
    <t>All staff to plan and deliver 2 outside active learning sessions, as well as additional PE slot.</t>
  </si>
  <si>
    <t>Pupils to complete Real Leaders training. Purchase of equipment to run clubs and activities.</t>
  </si>
  <si>
    <t xml:space="preserve">Arrange pupil survey to find out what pupils would like - KOBOCA.
Staff to run activities.
</t>
  </si>
  <si>
    <t>Annual Sports Safe audit.</t>
  </si>
  <si>
    <t>PE Lead to regularly attend the PE Network.
PE Lead to create an Action and Development Plan.
To aim for Gold Mark Sports Award.</t>
  </si>
  <si>
    <r>
      <t>This has been slow to get off the ground to staff changes. Staff are making sure that all staff and pupils are aware of all activities, clubs and tournamnets taking place. '</t>
    </r>
    <r>
      <rPr>
        <b/>
        <sz val="12"/>
        <color theme="1"/>
        <rFont val="Calibri"/>
        <family val="2"/>
        <scheme val="minor"/>
      </rPr>
      <t>What's on at WJAW</t>
    </r>
    <r>
      <rPr>
        <sz val="12"/>
        <color theme="1"/>
        <rFont val="Calibri"/>
        <family val="2"/>
        <scheme val="minor"/>
      </rPr>
      <t>' posters are put up around the school and all classrooms. Brain breaks and brain gym were launched and are happening in class. Whole school staff PD on brain gym took place. Important to keep the momentum going to ensure that staff do this.</t>
    </r>
  </si>
  <si>
    <t>Total Cost</t>
  </si>
  <si>
    <t>Training for PE Prefects to run games and activity sessions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</si>
</sst>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8" formatCode="&quot;£&quot;#,##0.00;[Red]\-&quot;£&quot;#,##0.00"/>
    <numFmt numFmtId="164" formatCode="&quot;£&quot;#,##0"/>
  </numFmts>
  <fonts count="7" x14ac:knownFonts="1">
    <font>
      <sz val="11"/>
      <color theme="1"/>
      <name val="Calibri"/>
      <family val="2"/>
      <scheme val="minor"/>
    </font>
    <font>
      <b/>
      <sz val="12"/>
      <color theme="1"/>
      <name val="Calibri"/>
      <family val="2"/>
      <scheme val="minor"/>
    </font>
    <font>
      <sz val="12"/>
      <color theme="1"/>
      <name val="Calibri"/>
      <family val="2"/>
      <scheme val="minor"/>
    </font>
    <font>
      <i/>
      <sz val="12"/>
      <color theme="1"/>
      <name val="Calibri"/>
      <family val="2"/>
      <scheme val="minor"/>
    </font>
    <font>
      <b/>
      <i/>
      <sz val="12"/>
      <color theme="1"/>
      <name val="Calibri"/>
      <family val="2"/>
      <scheme val="minor"/>
    </font>
    <font>
      <sz val="12"/>
      <name val="Calibri"/>
      <family val="2"/>
      <scheme val="minor"/>
    </font>
    <font>
      <i/>
      <sz val="12"/>
      <name val="Calibri"/>
      <family val="2"/>
      <scheme val="minor"/>
    </font>
  </fonts>
  <fills count="7">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rgb="FFFFFF00"/>
        <bgColor indexed="64"/>
      </patternFill>
    </fill>
    <fill>
      <patternFill patternType="solid">
        <fgColor theme="3" tint="0.79998168889431442"/>
        <bgColor indexed="64"/>
      </patternFill>
    </fill>
    <fill>
      <patternFill patternType="solid">
        <fgColor rgb="FF92D050"/>
        <bgColor indexed="64"/>
      </patternFill>
    </fill>
  </fills>
  <borders count="8">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auto="1"/>
      </left>
      <right/>
      <top/>
      <bottom style="medium">
        <color auto="1"/>
      </bottom>
      <diagonal/>
    </border>
    <border>
      <left/>
      <right/>
      <top/>
      <bottom style="medium">
        <color auto="1"/>
      </bottom>
      <diagonal/>
    </border>
    <border>
      <left style="thin">
        <color auto="1"/>
      </left>
      <right style="thin">
        <color auto="1"/>
      </right>
      <top style="thin">
        <color auto="1"/>
      </top>
      <bottom/>
      <diagonal/>
    </border>
    <border>
      <left/>
      <right/>
      <top style="thin">
        <color auto="1"/>
      </top>
      <bottom style="thin">
        <color auto="1"/>
      </bottom>
      <diagonal/>
    </border>
  </borders>
  <cellStyleXfs count="1">
    <xf numFmtId="0" fontId="0" fillId="0" borderId="0"/>
  </cellStyleXfs>
  <cellXfs count="53">
    <xf numFmtId="0" fontId="0" fillId="0" borderId="0" xfId="0"/>
    <xf numFmtId="0" fontId="2" fillId="0" borderId="0" xfId="0" applyFont="1"/>
    <xf numFmtId="0" fontId="2" fillId="0" borderId="0" xfId="0" applyFont="1" applyAlignment="1">
      <alignment vertical="center"/>
    </xf>
    <xf numFmtId="0" fontId="1" fillId="0" borderId="0" xfId="0" applyFont="1" applyAlignment="1">
      <alignment vertical="center"/>
    </xf>
    <xf numFmtId="0" fontId="2" fillId="0" borderId="1" xfId="0" applyFont="1" applyBorder="1"/>
    <xf numFmtId="0" fontId="2" fillId="0" borderId="1" xfId="0" applyFont="1" applyBorder="1" applyAlignment="1">
      <alignment horizontal="center" vertical="center"/>
    </xf>
    <xf numFmtId="0" fontId="1" fillId="0" borderId="1" xfId="0" applyFont="1" applyBorder="1" applyAlignment="1">
      <alignment horizontal="center" vertical="center" wrapText="1"/>
    </xf>
    <xf numFmtId="0" fontId="2" fillId="0" borderId="0" xfId="0" applyFont="1" applyBorder="1" applyAlignment="1">
      <alignment vertical="center"/>
    </xf>
    <xf numFmtId="0" fontId="2" fillId="0" borderId="0" xfId="0" applyFont="1" applyBorder="1"/>
    <xf numFmtId="0" fontId="2" fillId="0" borderId="0" xfId="0" applyFont="1" applyFill="1" applyBorder="1"/>
    <xf numFmtId="0" fontId="2" fillId="0" borderId="4" xfId="0" applyFont="1" applyBorder="1"/>
    <xf numFmtId="0" fontId="2" fillId="0" borderId="5" xfId="0" applyFont="1" applyBorder="1"/>
    <xf numFmtId="0" fontId="2" fillId="0" borderId="2" xfId="0" applyFont="1" applyBorder="1"/>
    <xf numFmtId="0" fontId="2" fillId="0" borderId="3" xfId="0" applyFont="1" applyBorder="1" applyAlignment="1">
      <alignment horizontal="center" vertical="center"/>
    </xf>
    <xf numFmtId="6" fontId="2" fillId="6" borderId="1" xfId="0" applyNumberFormat="1" applyFont="1" applyFill="1" applyBorder="1" applyAlignment="1">
      <alignment horizontal="right" vertical="center" wrapText="1"/>
    </xf>
    <xf numFmtId="0" fontId="2" fillId="2" borderId="1" xfId="0" applyFont="1" applyFill="1" applyBorder="1" applyAlignment="1">
      <alignment horizontal="right" vertical="center" wrapText="1"/>
    </xf>
    <xf numFmtId="0" fontId="2" fillId="6" borderId="1" xfId="0" applyFont="1" applyFill="1" applyBorder="1" applyAlignment="1">
      <alignment horizontal="right" vertical="center"/>
    </xf>
    <xf numFmtId="0" fontId="2" fillId="0" borderId="1" xfId="0" applyFont="1" applyBorder="1" applyAlignment="1">
      <alignment horizontal="justify" vertical="center" wrapText="1"/>
    </xf>
    <xf numFmtId="0" fontId="1" fillId="0" borderId="1" xfId="0" applyFont="1" applyBorder="1" applyAlignment="1">
      <alignment horizontal="center" vertical="center"/>
    </xf>
    <xf numFmtId="0" fontId="2" fillId="0" borderId="1" xfId="0" applyFont="1" applyFill="1" applyBorder="1" applyAlignment="1">
      <alignment horizontal="justify" vertical="center" wrapText="1"/>
    </xf>
    <xf numFmtId="0" fontId="2" fillId="0" borderId="1" xfId="0" applyFont="1" applyBorder="1" applyAlignment="1">
      <alignment horizontal="justify" vertical="center"/>
    </xf>
    <xf numFmtId="8" fontId="5" fillId="6" borderId="1" xfId="0" applyNumberFormat="1" applyFont="1" applyFill="1" applyBorder="1" applyAlignment="1">
      <alignment horizontal="right" vertical="center" wrapText="1"/>
    </xf>
    <xf numFmtId="6" fontId="5" fillId="6" borderId="1" xfId="0" applyNumberFormat="1" applyFont="1" applyFill="1" applyBorder="1" applyAlignment="1">
      <alignment horizontal="right" vertical="center" wrapText="1"/>
    </xf>
    <xf numFmtId="1" fontId="6" fillId="6" borderId="1" xfId="0" applyNumberFormat="1" applyFont="1" applyFill="1" applyBorder="1" applyAlignment="1">
      <alignment horizontal="right" vertical="center"/>
    </xf>
    <xf numFmtId="0" fontId="1" fillId="0" borderId="0" xfId="0" applyFont="1" applyFill="1" applyBorder="1" applyAlignment="1">
      <alignment horizontal="justify" vertical="center" wrapText="1"/>
    </xf>
    <xf numFmtId="0" fontId="2" fillId="0" borderId="0" xfId="0" applyFont="1" applyFill="1" applyBorder="1" applyAlignment="1">
      <alignment horizontal="justify" vertical="center" wrapText="1"/>
    </xf>
    <xf numFmtId="6" fontId="2" fillId="2" borderId="1" xfId="0" applyNumberFormat="1" applyFont="1" applyFill="1" applyBorder="1" applyAlignment="1">
      <alignment vertical="center"/>
    </xf>
    <xf numFmtId="0" fontId="1" fillId="4" borderId="1" xfId="0" applyFont="1" applyFill="1" applyBorder="1" applyAlignment="1">
      <alignment horizontal="left" vertical="center" wrapText="1"/>
    </xf>
    <xf numFmtId="0" fontId="2" fillId="0" borderId="1" xfId="0" applyFont="1" applyBorder="1" applyAlignment="1">
      <alignment horizontal="justify" vertical="center" wrapText="1"/>
    </xf>
    <xf numFmtId="0" fontId="3" fillId="0" borderId="1" xfId="0" applyFont="1" applyBorder="1" applyAlignment="1">
      <alignment horizontal="justify" vertical="center" wrapText="1"/>
    </xf>
    <xf numFmtId="0" fontId="1" fillId="0" borderId="1" xfId="0" applyFont="1" applyBorder="1" applyAlignment="1">
      <alignment horizontal="left" vertical="center"/>
    </xf>
    <xf numFmtId="0" fontId="4" fillId="0" borderId="1" xfId="0" applyFont="1" applyBorder="1" applyAlignment="1">
      <alignment horizontal="left" vertical="center"/>
    </xf>
    <xf numFmtId="0" fontId="1" fillId="0" borderId="1" xfId="0" applyFont="1" applyBorder="1" applyAlignment="1">
      <alignment horizontal="center" vertical="center"/>
    </xf>
    <xf numFmtId="0" fontId="1" fillId="5" borderId="1" xfId="0" applyFont="1" applyFill="1" applyBorder="1" applyAlignment="1">
      <alignment horizontal="center" vertical="center"/>
    </xf>
    <xf numFmtId="0" fontId="2" fillId="3" borderId="1" xfId="0" applyFont="1" applyFill="1" applyBorder="1" applyAlignment="1">
      <alignment vertical="center"/>
    </xf>
    <xf numFmtId="0" fontId="2" fillId="3" borderId="1" xfId="0" applyFont="1" applyFill="1" applyBorder="1" applyAlignment="1">
      <alignment horizontal="left" vertical="center"/>
    </xf>
    <xf numFmtId="0" fontId="1" fillId="4" borderId="1" xfId="0" applyFont="1" applyFill="1" applyBorder="1" applyAlignment="1">
      <alignment horizontal="left" vertical="center"/>
    </xf>
    <xf numFmtId="0" fontId="2" fillId="0" borderId="1" xfId="0" applyFont="1" applyBorder="1" applyAlignment="1">
      <alignment vertical="center"/>
    </xf>
    <xf numFmtId="0" fontId="2" fillId="0" borderId="3" xfId="0" applyFont="1" applyBorder="1" applyAlignment="1">
      <alignment vertical="center"/>
    </xf>
    <xf numFmtId="0" fontId="2" fillId="0" borderId="1" xfId="0" applyFont="1" applyBorder="1" applyAlignment="1">
      <alignment horizontal="left" vertical="center"/>
    </xf>
    <xf numFmtId="6" fontId="2" fillId="4" borderId="1" xfId="0" applyNumberFormat="1" applyFont="1" applyFill="1" applyBorder="1" applyAlignment="1">
      <alignment horizontal="left" vertical="center"/>
    </xf>
    <xf numFmtId="0" fontId="2" fillId="4" borderId="1" xfId="0" applyFont="1" applyFill="1" applyBorder="1" applyAlignment="1">
      <alignment horizontal="left" vertical="center"/>
    </xf>
    <xf numFmtId="0" fontId="2" fillId="0" borderId="0" xfId="0" applyFont="1" applyFill="1" applyBorder="1" applyAlignment="1"/>
    <xf numFmtId="0" fontId="2" fillId="0" borderId="0" xfId="0" applyFont="1" applyBorder="1" applyAlignment="1"/>
    <xf numFmtId="0" fontId="2" fillId="0" borderId="1" xfId="0" applyFont="1" applyBorder="1" applyAlignment="1">
      <alignment horizontal="justify" vertical="center"/>
    </xf>
    <xf numFmtId="0" fontId="2" fillId="0" borderId="5" xfId="0" applyFont="1" applyBorder="1" applyAlignment="1"/>
    <xf numFmtId="0" fontId="4" fillId="4" borderId="1" xfId="0" applyFont="1" applyFill="1" applyBorder="1" applyAlignment="1">
      <alignment horizontal="left" vertical="center"/>
    </xf>
    <xf numFmtId="0" fontId="2" fillId="0" borderId="1" xfId="0" applyFont="1" applyFill="1" applyBorder="1" applyAlignment="1">
      <alignment horizontal="justify" vertical="center" wrapText="1"/>
    </xf>
    <xf numFmtId="0" fontId="1" fillId="0" borderId="1" xfId="0" applyFont="1" applyFill="1" applyBorder="1" applyAlignment="1">
      <alignment horizontal="justify" vertical="center" wrapText="1"/>
    </xf>
    <xf numFmtId="164" fontId="5" fillId="6" borderId="6" xfId="0" applyNumberFormat="1" applyFont="1" applyFill="1" applyBorder="1" applyAlignment="1">
      <alignment horizontal="right" vertical="center" wrapText="1"/>
    </xf>
    <xf numFmtId="164" fontId="5" fillId="6" borderId="3" xfId="0" applyNumberFormat="1" applyFont="1" applyFill="1" applyBorder="1" applyAlignment="1">
      <alignment horizontal="right" vertical="center" wrapText="1"/>
    </xf>
    <xf numFmtId="0" fontId="1" fillId="2" borderId="7" xfId="0" applyFont="1" applyFill="1" applyBorder="1" applyAlignment="1">
      <alignment horizontal="left" vertical="center" wrapText="1"/>
    </xf>
    <xf numFmtId="0" fontId="1" fillId="2" borderId="2"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colors>
    <mruColors>
      <color rgb="FFFC836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M40"/>
  <sheetViews>
    <sheetView tabSelected="1" view="pageBreakPreview" topLeftCell="A31" zoomScaleNormal="100" zoomScaleSheetLayoutView="100" workbookViewId="0">
      <selection activeCell="L13" sqref="L13"/>
    </sheetView>
  </sheetViews>
  <sheetFormatPr defaultColWidth="15.7109375" defaultRowHeight="36" customHeight="1" x14ac:dyDescent="0.25"/>
  <cols>
    <col min="1" max="1" width="11.7109375" style="1" customWidth="1"/>
    <col min="2" max="2" width="15.7109375" style="1"/>
    <col min="3" max="3" width="35.28515625" style="1" customWidth="1"/>
    <col min="4" max="6" width="15.7109375" style="1"/>
    <col min="7" max="7" width="18.28515625" style="1" customWidth="1"/>
    <col min="8" max="8" width="15" style="1" customWidth="1"/>
    <col min="9" max="10" width="15.7109375" style="1"/>
    <col min="11" max="11" width="72.5703125" style="1" customWidth="1"/>
    <col min="12" max="12" width="79.7109375" style="1" customWidth="1"/>
    <col min="13" max="13" width="11.85546875" style="1" customWidth="1"/>
    <col min="14" max="16384" width="15.7109375" style="1"/>
  </cols>
  <sheetData>
    <row r="1" spans="1:13" s="2" customFormat="1" ht="36" customHeight="1" x14ac:dyDescent="0.25">
      <c r="A1" s="33" t="s">
        <v>12</v>
      </c>
      <c r="B1" s="33"/>
      <c r="C1" s="33"/>
      <c r="D1" s="33"/>
      <c r="E1" s="33"/>
      <c r="F1" s="33"/>
      <c r="G1" s="33"/>
      <c r="H1" s="33"/>
      <c r="I1" s="33"/>
      <c r="J1" s="33"/>
      <c r="K1" s="33"/>
      <c r="L1" s="33"/>
    </row>
    <row r="2" spans="1:13" s="2" customFormat="1" ht="36" customHeight="1" x14ac:dyDescent="0.25">
      <c r="A2" s="39" t="s">
        <v>70</v>
      </c>
      <c r="B2" s="39"/>
      <c r="C2" s="39"/>
      <c r="D2" s="39"/>
      <c r="E2" s="39"/>
      <c r="F2" s="39"/>
      <c r="G2" s="39"/>
      <c r="H2" s="39"/>
      <c r="I2" s="39"/>
      <c r="J2" s="39"/>
      <c r="K2" s="40">
        <v>18720</v>
      </c>
      <c r="L2" s="41"/>
    </row>
    <row r="3" spans="1:13" s="2" customFormat="1" ht="36" customHeight="1" x14ac:dyDescent="0.25">
      <c r="A3" s="34" t="s">
        <v>21</v>
      </c>
      <c r="B3" s="34"/>
      <c r="C3" s="34"/>
      <c r="D3" s="34"/>
      <c r="E3" s="34"/>
      <c r="F3" s="34"/>
      <c r="G3" s="34"/>
      <c r="H3" s="34"/>
      <c r="I3" s="34"/>
      <c r="J3" s="34"/>
      <c r="K3" s="35" t="s">
        <v>13</v>
      </c>
      <c r="L3" s="35"/>
    </row>
    <row r="4" spans="1:13" s="2" customFormat="1" ht="36" customHeight="1" x14ac:dyDescent="0.25">
      <c r="A4" s="34" t="s">
        <v>0</v>
      </c>
      <c r="B4" s="34"/>
      <c r="C4" s="34"/>
      <c r="D4" s="34"/>
      <c r="E4" s="34"/>
      <c r="F4" s="34"/>
      <c r="G4" s="34"/>
      <c r="H4" s="34"/>
      <c r="I4" s="34"/>
      <c r="J4" s="34"/>
      <c r="K4" s="35" t="s">
        <v>71</v>
      </c>
      <c r="L4" s="35"/>
    </row>
    <row r="5" spans="1:13" s="2" customFormat="1" ht="36" customHeight="1" x14ac:dyDescent="0.25">
      <c r="A5" s="35" t="s">
        <v>78</v>
      </c>
      <c r="B5" s="35"/>
      <c r="C5" s="35"/>
      <c r="D5" s="35"/>
      <c r="E5" s="35"/>
      <c r="F5" s="35"/>
      <c r="G5" s="35"/>
      <c r="H5" s="35"/>
      <c r="I5" s="35"/>
      <c r="J5" s="35"/>
      <c r="K5" s="35"/>
      <c r="L5" s="35"/>
    </row>
    <row r="6" spans="1:13" s="2" customFormat="1" ht="24" customHeight="1" x14ac:dyDescent="0.25">
      <c r="A6" s="13">
        <v>1</v>
      </c>
      <c r="B6" s="38" t="s">
        <v>72</v>
      </c>
      <c r="C6" s="38"/>
      <c r="D6" s="38"/>
      <c r="E6" s="38"/>
      <c r="F6" s="38"/>
      <c r="G6" s="38"/>
      <c r="H6" s="38"/>
      <c r="I6" s="38"/>
      <c r="J6" s="38"/>
      <c r="K6" s="38"/>
      <c r="L6" s="38"/>
    </row>
    <row r="7" spans="1:13" s="2" customFormat="1" ht="24" customHeight="1" x14ac:dyDescent="0.25">
      <c r="A7" s="5">
        <v>2</v>
      </c>
      <c r="B7" s="37" t="s">
        <v>73</v>
      </c>
      <c r="C7" s="37"/>
      <c r="D7" s="37"/>
      <c r="E7" s="37"/>
      <c r="F7" s="37"/>
      <c r="G7" s="37"/>
      <c r="H7" s="37"/>
      <c r="I7" s="37"/>
      <c r="J7" s="37"/>
      <c r="K7" s="37"/>
      <c r="L7" s="37"/>
    </row>
    <row r="8" spans="1:13" s="2" customFormat="1" ht="24" customHeight="1" x14ac:dyDescent="0.25">
      <c r="A8" s="5">
        <v>3</v>
      </c>
      <c r="B8" s="37" t="s">
        <v>74</v>
      </c>
      <c r="C8" s="37"/>
      <c r="D8" s="37"/>
      <c r="E8" s="37"/>
      <c r="F8" s="37"/>
      <c r="G8" s="37"/>
      <c r="H8" s="37"/>
      <c r="I8" s="37"/>
      <c r="J8" s="37"/>
      <c r="K8" s="37"/>
      <c r="L8" s="37"/>
    </row>
    <row r="9" spans="1:13" s="2" customFormat="1" ht="24" customHeight="1" x14ac:dyDescent="0.25">
      <c r="A9" s="5">
        <v>4</v>
      </c>
      <c r="B9" s="37" t="s">
        <v>75</v>
      </c>
      <c r="C9" s="37"/>
      <c r="D9" s="37"/>
      <c r="E9" s="37"/>
      <c r="F9" s="37"/>
      <c r="G9" s="37"/>
      <c r="H9" s="37"/>
      <c r="I9" s="37"/>
      <c r="J9" s="37"/>
      <c r="K9" s="37"/>
      <c r="L9" s="37"/>
    </row>
    <row r="10" spans="1:13" s="2" customFormat="1" ht="24" customHeight="1" x14ac:dyDescent="0.25">
      <c r="A10" s="5">
        <v>5</v>
      </c>
      <c r="B10" s="39" t="s">
        <v>76</v>
      </c>
      <c r="C10" s="39"/>
      <c r="D10" s="39"/>
      <c r="E10" s="39"/>
      <c r="F10" s="39"/>
      <c r="G10" s="39"/>
      <c r="H10" s="39"/>
      <c r="I10" s="39"/>
      <c r="J10" s="39"/>
      <c r="K10" s="39"/>
      <c r="L10" s="39"/>
    </row>
    <row r="11" spans="1:13" s="2" customFormat="1" ht="24" customHeight="1" x14ac:dyDescent="0.25">
      <c r="A11" s="5">
        <v>6</v>
      </c>
      <c r="B11" s="39" t="s">
        <v>77</v>
      </c>
      <c r="C11" s="39"/>
      <c r="D11" s="39"/>
      <c r="E11" s="39"/>
      <c r="F11" s="39"/>
      <c r="G11" s="39"/>
      <c r="H11" s="39"/>
      <c r="I11" s="39"/>
      <c r="J11" s="39"/>
      <c r="K11" s="39"/>
      <c r="L11" s="39"/>
    </row>
    <row r="12" spans="1:13" s="3" customFormat="1" ht="36" customHeight="1" x14ac:dyDescent="0.25">
      <c r="A12" s="36" t="s">
        <v>72</v>
      </c>
      <c r="B12" s="36"/>
      <c r="C12" s="36"/>
      <c r="D12" s="36"/>
      <c r="E12" s="36"/>
      <c r="F12" s="36"/>
      <c r="G12" s="36"/>
      <c r="H12" s="36"/>
      <c r="I12" s="36"/>
      <c r="J12" s="36"/>
      <c r="K12" s="36"/>
      <c r="L12" s="36"/>
    </row>
    <row r="13" spans="1:13" ht="36" customHeight="1" x14ac:dyDescent="0.25">
      <c r="A13" s="30" t="s">
        <v>17</v>
      </c>
      <c r="B13" s="31"/>
      <c r="C13" s="31"/>
      <c r="D13" s="32" t="s">
        <v>14</v>
      </c>
      <c r="E13" s="32"/>
      <c r="F13" s="32"/>
      <c r="G13" s="32"/>
      <c r="H13" s="6" t="s">
        <v>15</v>
      </c>
      <c r="I13" s="32" t="s">
        <v>23</v>
      </c>
      <c r="J13" s="32"/>
      <c r="K13" s="32"/>
      <c r="L13" s="18" t="s">
        <v>16</v>
      </c>
    </row>
    <row r="14" spans="1:13" ht="57.75" customHeight="1" x14ac:dyDescent="0.25">
      <c r="A14" s="28" t="s">
        <v>22</v>
      </c>
      <c r="B14" s="29"/>
      <c r="C14" s="29"/>
      <c r="D14" s="28" t="s">
        <v>79</v>
      </c>
      <c r="E14" s="28"/>
      <c r="F14" s="28"/>
      <c r="G14" s="28"/>
      <c r="H14" s="21">
        <v>60.27</v>
      </c>
      <c r="I14" s="28" t="s">
        <v>18</v>
      </c>
      <c r="J14" s="28"/>
      <c r="K14" s="28"/>
      <c r="L14" s="17" t="s">
        <v>24</v>
      </c>
    </row>
    <row r="15" spans="1:13" ht="108" customHeight="1" x14ac:dyDescent="0.25">
      <c r="A15" s="28" t="s">
        <v>25</v>
      </c>
      <c r="B15" s="29"/>
      <c r="C15" s="29"/>
      <c r="D15" s="28" t="s">
        <v>26</v>
      </c>
      <c r="E15" s="28"/>
      <c r="F15" s="28"/>
      <c r="G15" s="28"/>
      <c r="H15" s="14">
        <v>6590</v>
      </c>
      <c r="I15" s="28" t="s">
        <v>28</v>
      </c>
      <c r="J15" s="28"/>
      <c r="K15" s="28"/>
      <c r="L15" s="17" t="s">
        <v>27</v>
      </c>
    </row>
    <row r="16" spans="1:13" s="4" customFormat="1" ht="36" customHeight="1" x14ac:dyDescent="0.25">
      <c r="A16" s="27" t="s">
        <v>73</v>
      </c>
      <c r="B16" s="27"/>
      <c r="C16" s="27"/>
      <c r="D16" s="27"/>
      <c r="E16" s="27"/>
      <c r="F16" s="27"/>
      <c r="G16" s="27"/>
      <c r="H16" s="27"/>
      <c r="I16" s="27"/>
      <c r="J16" s="27"/>
      <c r="K16" s="27"/>
      <c r="L16" s="27"/>
      <c r="M16" s="12"/>
    </row>
    <row r="17" spans="1:12" ht="39" customHeight="1" x14ac:dyDescent="0.25">
      <c r="A17" s="30" t="s">
        <v>17</v>
      </c>
      <c r="B17" s="31"/>
      <c r="C17" s="31"/>
      <c r="D17" s="32" t="s">
        <v>14</v>
      </c>
      <c r="E17" s="32"/>
      <c r="F17" s="32"/>
      <c r="G17" s="32"/>
      <c r="H17" s="6" t="s">
        <v>15</v>
      </c>
      <c r="I17" s="32" t="s">
        <v>23</v>
      </c>
      <c r="J17" s="32"/>
      <c r="K17" s="32"/>
      <c r="L17" s="18" t="s">
        <v>16</v>
      </c>
    </row>
    <row r="18" spans="1:12" ht="112.5" customHeight="1" x14ac:dyDescent="0.25">
      <c r="A18" s="28" t="s">
        <v>31</v>
      </c>
      <c r="B18" s="29"/>
      <c r="C18" s="29"/>
      <c r="D18" s="28" t="s">
        <v>30</v>
      </c>
      <c r="E18" s="28"/>
      <c r="F18" s="28"/>
      <c r="G18" s="28"/>
      <c r="H18" s="15" t="s">
        <v>33</v>
      </c>
      <c r="I18" s="28" t="s">
        <v>84</v>
      </c>
      <c r="J18" s="28"/>
      <c r="K18" s="28"/>
      <c r="L18" s="17" t="s">
        <v>29</v>
      </c>
    </row>
    <row r="19" spans="1:12" ht="46.5" customHeight="1" x14ac:dyDescent="0.25">
      <c r="A19" s="28" t="s">
        <v>32</v>
      </c>
      <c r="B19" s="29"/>
      <c r="C19" s="29"/>
      <c r="D19" s="28" t="s">
        <v>34</v>
      </c>
      <c r="E19" s="28"/>
      <c r="F19" s="28"/>
      <c r="G19" s="28"/>
      <c r="H19" s="15" t="s">
        <v>33</v>
      </c>
      <c r="I19" s="28" t="s">
        <v>35</v>
      </c>
      <c r="J19" s="28"/>
      <c r="K19" s="28"/>
      <c r="L19" s="17" t="s">
        <v>36</v>
      </c>
    </row>
    <row r="20" spans="1:12" ht="39" customHeight="1" x14ac:dyDescent="0.25">
      <c r="A20" s="28" t="s">
        <v>37</v>
      </c>
      <c r="B20" s="29"/>
      <c r="C20" s="29"/>
      <c r="D20" s="28" t="s">
        <v>82</v>
      </c>
      <c r="E20" s="28"/>
      <c r="F20" s="28"/>
      <c r="G20" s="28"/>
      <c r="H20" s="22">
        <f>386.81+67.5</f>
        <v>454.31</v>
      </c>
      <c r="I20" s="28" t="s">
        <v>38</v>
      </c>
      <c r="J20" s="28"/>
      <c r="K20" s="28"/>
      <c r="L20" s="17" t="s">
        <v>39</v>
      </c>
    </row>
    <row r="21" spans="1:12" ht="36" customHeight="1" x14ac:dyDescent="0.25">
      <c r="A21" s="27" t="s">
        <v>74</v>
      </c>
      <c r="B21" s="27"/>
      <c r="C21" s="27"/>
      <c r="D21" s="27"/>
      <c r="E21" s="27"/>
      <c r="F21" s="27"/>
      <c r="G21" s="27"/>
      <c r="H21" s="27"/>
      <c r="I21" s="27"/>
      <c r="J21" s="27"/>
      <c r="K21" s="27"/>
      <c r="L21" s="27"/>
    </row>
    <row r="22" spans="1:12" ht="39" customHeight="1" x14ac:dyDescent="0.25">
      <c r="A22" s="30" t="s">
        <v>17</v>
      </c>
      <c r="B22" s="31"/>
      <c r="C22" s="31"/>
      <c r="D22" s="32" t="s">
        <v>14</v>
      </c>
      <c r="E22" s="32"/>
      <c r="F22" s="32"/>
      <c r="G22" s="32"/>
      <c r="H22" s="6" t="s">
        <v>15</v>
      </c>
      <c r="I22" s="32" t="s">
        <v>23</v>
      </c>
      <c r="J22" s="32"/>
      <c r="K22" s="32"/>
      <c r="L22" s="18" t="s">
        <v>16</v>
      </c>
    </row>
    <row r="23" spans="1:12" ht="119.25" customHeight="1" x14ac:dyDescent="0.25">
      <c r="A23" s="28" t="s">
        <v>40</v>
      </c>
      <c r="B23" s="29"/>
      <c r="C23" s="29"/>
      <c r="D23" s="28" t="s">
        <v>83</v>
      </c>
      <c r="E23" s="28"/>
      <c r="F23" s="28"/>
      <c r="G23" s="28"/>
      <c r="H23" s="14">
        <v>1750</v>
      </c>
      <c r="I23" s="28" t="s">
        <v>65</v>
      </c>
      <c r="J23" s="28"/>
      <c r="K23" s="28"/>
      <c r="L23" s="17" t="s">
        <v>41</v>
      </c>
    </row>
    <row r="24" spans="1:12" ht="59.25" customHeight="1" x14ac:dyDescent="0.25">
      <c r="A24" s="28" t="s">
        <v>42</v>
      </c>
      <c r="B24" s="29"/>
      <c r="C24" s="29"/>
      <c r="D24" s="28" t="s">
        <v>68</v>
      </c>
      <c r="E24" s="28"/>
      <c r="F24" s="28"/>
      <c r="G24" s="28"/>
      <c r="H24" s="15" t="s">
        <v>33</v>
      </c>
      <c r="I24" s="28" t="s">
        <v>43</v>
      </c>
      <c r="J24" s="28"/>
      <c r="K24" s="28"/>
      <c r="L24" s="17" t="s">
        <v>44</v>
      </c>
    </row>
    <row r="25" spans="1:12" ht="36" customHeight="1" x14ac:dyDescent="0.25">
      <c r="A25" s="36" t="s">
        <v>75</v>
      </c>
      <c r="B25" s="46"/>
      <c r="C25" s="46"/>
      <c r="D25" s="36"/>
      <c r="E25" s="36"/>
      <c r="F25" s="36"/>
      <c r="G25" s="36"/>
      <c r="H25" s="36"/>
      <c r="I25" s="36"/>
      <c r="J25" s="36"/>
      <c r="K25" s="36"/>
      <c r="L25" s="36"/>
    </row>
    <row r="26" spans="1:12" ht="94.5" customHeight="1" x14ac:dyDescent="0.25">
      <c r="A26" s="28" t="s">
        <v>45</v>
      </c>
      <c r="B26" s="28"/>
      <c r="C26" s="28"/>
      <c r="D26" s="28" t="s">
        <v>81</v>
      </c>
      <c r="E26" s="28"/>
      <c r="F26" s="28"/>
      <c r="G26" s="28"/>
      <c r="H26" s="49">
        <f>4560</f>
        <v>4560</v>
      </c>
      <c r="I26" s="28" t="s">
        <v>69</v>
      </c>
      <c r="J26" s="44"/>
      <c r="K26" s="44"/>
      <c r="L26" s="20" t="s">
        <v>46</v>
      </c>
    </row>
    <row r="27" spans="1:12" ht="58.5" customHeight="1" x14ac:dyDescent="0.25">
      <c r="A27" s="28" t="s">
        <v>47</v>
      </c>
      <c r="B27" s="28"/>
      <c r="C27" s="28"/>
      <c r="D27" s="28" t="s">
        <v>49</v>
      </c>
      <c r="E27" s="28"/>
      <c r="F27" s="28"/>
      <c r="G27" s="28"/>
      <c r="H27" s="50"/>
      <c r="I27" s="28" t="s">
        <v>48</v>
      </c>
      <c r="J27" s="28"/>
      <c r="K27" s="28"/>
      <c r="L27" s="20" t="s">
        <v>50</v>
      </c>
    </row>
    <row r="28" spans="1:12" ht="70.5" customHeight="1" x14ac:dyDescent="0.25">
      <c r="A28" s="28" t="s">
        <v>51</v>
      </c>
      <c r="B28" s="28"/>
      <c r="C28" s="28"/>
      <c r="D28" s="28" t="s">
        <v>80</v>
      </c>
      <c r="E28" s="28"/>
      <c r="F28" s="28"/>
      <c r="G28" s="28"/>
      <c r="H28" s="14">
        <f>2743.5+124.32</f>
        <v>2867.82</v>
      </c>
      <c r="I28" s="28" t="s">
        <v>53</v>
      </c>
      <c r="J28" s="28"/>
      <c r="K28" s="28"/>
      <c r="L28" s="17" t="s">
        <v>52</v>
      </c>
    </row>
    <row r="29" spans="1:12" ht="43.5" customHeight="1" x14ac:dyDescent="0.25">
      <c r="A29" s="28" t="s">
        <v>54</v>
      </c>
      <c r="B29" s="28"/>
      <c r="C29" s="28"/>
      <c r="D29" s="28" t="s">
        <v>55</v>
      </c>
      <c r="E29" s="28"/>
      <c r="F29" s="28"/>
      <c r="G29" s="28"/>
      <c r="H29" s="15" t="s">
        <v>33</v>
      </c>
      <c r="I29" s="28" t="s">
        <v>56</v>
      </c>
      <c r="J29" s="28"/>
      <c r="K29" s="28"/>
      <c r="L29" s="17" t="s">
        <v>57</v>
      </c>
    </row>
    <row r="30" spans="1:12" ht="36" customHeight="1" x14ac:dyDescent="0.25">
      <c r="A30" s="36" t="s">
        <v>76</v>
      </c>
      <c r="B30" s="36"/>
      <c r="C30" s="36"/>
      <c r="D30" s="36"/>
      <c r="E30" s="36"/>
      <c r="F30" s="36"/>
      <c r="G30" s="36"/>
      <c r="H30" s="36"/>
      <c r="I30" s="36"/>
      <c r="J30" s="36"/>
      <c r="K30" s="36"/>
      <c r="L30" s="36"/>
    </row>
    <row r="31" spans="1:12" ht="48" customHeight="1" x14ac:dyDescent="0.25">
      <c r="A31" s="28" t="s">
        <v>58</v>
      </c>
      <c r="B31" s="28"/>
      <c r="C31" s="28"/>
      <c r="D31" s="44" t="s">
        <v>59</v>
      </c>
      <c r="E31" s="44"/>
      <c r="F31" s="44"/>
      <c r="G31" s="44"/>
      <c r="H31" s="16">
        <f>457+140</f>
        <v>597</v>
      </c>
      <c r="I31" s="28" t="s">
        <v>60</v>
      </c>
      <c r="J31" s="44"/>
      <c r="K31" s="44"/>
      <c r="L31" s="17" t="s">
        <v>61</v>
      </c>
    </row>
    <row r="32" spans="1:12" ht="36" customHeight="1" x14ac:dyDescent="0.25">
      <c r="A32" s="36" t="s">
        <v>77</v>
      </c>
      <c r="B32" s="36"/>
      <c r="C32" s="36"/>
      <c r="D32" s="36"/>
      <c r="E32" s="36"/>
      <c r="F32" s="36"/>
      <c r="G32" s="36"/>
      <c r="H32" s="36"/>
      <c r="I32" s="36"/>
      <c r="J32" s="36"/>
      <c r="K32" s="36"/>
      <c r="L32" s="36"/>
    </row>
    <row r="33" spans="1:12" ht="57" customHeight="1" x14ac:dyDescent="0.25">
      <c r="A33" s="47" t="s">
        <v>63</v>
      </c>
      <c r="B33" s="47"/>
      <c r="C33" s="47"/>
      <c r="D33" s="47" t="s">
        <v>19</v>
      </c>
      <c r="E33" s="47"/>
      <c r="F33" s="47"/>
      <c r="G33" s="47"/>
      <c r="H33" s="23">
        <f>6008.8+1944</f>
        <v>7952.8</v>
      </c>
      <c r="I33" s="47" t="s">
        <v>62</v>
      </c>
      <c r="J33" s="48"/>
      <c r="K33" s="48"/>
      <c r="L33" s="19" t="s">
        <v>64</v>
      </c>
    </row>
    <row r="34" spans="1:12" ht="43.5" customHeight="1" x14ac:dyDescent="0.25">
      <c r="A34" s="51" t="s">
        <v>85</v>
      </c>
      <c r="B34" s="51"/>
      <c r="C34" s="51"/>
      <c r="D34" s="51"/>
      <c r="E34" s="51"/>
      <c r="F34" s="51"/>
      <c r="G34" s="52"/>
      <c r="H34" s="26">
        <f>H33+H31+H28+H26+H23+H20+H15+H14</f>
        <v>24832.2</v>
      </c>
      <c r="I34" s="25"/>
      <c r="J34" s="24"/>
      <c r="K34" s="24"/>
      <c r="L34" s="25"/>
    </row>
    <row r="35" spans="1:12" s="2" customFormat="1" ht="36" customHeight="1" x14ac:dyDescent="0.25">
      <c r="A35" s="30" t="s">
        <v>66</v>
      </c>
      <c r="B35" s="30"/>
      <c r="C35" s="30"/>
      <c r="D35" s="30"/>
      <c r="E35" s="30"/>
      <c r="F35" s="30"/>
      <c r="G35" s="30"/>
      <c r="H35" s="30"/>
      <c r="I35" s="30"/>
      <c r="K35" s="7"/>
      <c r="L35" s="7"/>
    </row>
    <row r="36" spans="1:12" ht="21" customHeight="1" x14ac:dyDescent="0.25">
      <c r="A36" s="5">
        <v>1</v>
      </c>
      <c r="B36" s="37" t="s">
        <v>11</v>
      </c>
      <c r="C36" s="37"/>
      <c r="D36" s="37"/>
      <c r="E36" s="37"/>
      <c r="F36" s="37"/>
      <c r="G36" s="37"/>
      <c r="H36" s="37"/>
      <c r="I36" s="37"/>
      <c r="J36" s="8"/>
      <c r="K36" s="42"/>
      <c r="L36" s="42"/>
    </row>
    <row r="37" spans="1:12" ht="21" customHeight="1" x14ac:dyDescent="0.25">
      <c r="A37" s="5">
        <v>2</v>
      </c>
      <c r="B37" s="37" t="s">
        <v>86</v>
      </c>
      <c r="C37" s="37"/>
      <c r="D37" s="37"/>
      <c r="E37" s="37"/>
      <c r="F37" s="37"/>
      <c r="G37" s="37"/>
      <c r="H37" s="37"/>
      <c r="I37" s="37"/>
      <c r="J37" s="8"/>
      <c r="K37" s="43"/>
      <c r="L37" s="43"/>
    </row>
    <row r="38" spans="1:12" ht="21" customHeight="1" x14ac:dyDescent="0.25">
      <c r="A38" s="5">
        <v>3</v>
      </c>
      <c r="B38" s="37" t="s">
        <v>67</v>
      </c>
      <c r="C38" s="37"/>
      <c r="D38" s="37"/>
      <c r="E38" s="37"/>
      <c r="F38" s="37"/>
      <c r="G38" s="37"/>
      <c r="H38" s="37"/>
      <c r="I38" s="37"/>
      <c r="J38" s="8"/>
      <c r="K38" s="43"/>
      <c r="L38" s="43"/>
    </row>
    <row r="39" spans="1:12" ht="21" customHeight="1" x14ac:dyDescent="0.25">
      <c r="A39" s="5">
        <v>4</v>
      </c>
      <c r="B39" s="37" t="s">
        <v>20</v>
      </c>
      <c r="C39" s="37"/>
      <c r="D39" s="37"/>
      <c r="E39" s="37"/>
      <c r="F39" s="37"/>
      <c r="G39" s="37"/>
      <c r="H39" s="37"/>
      <c r="I39" s="37"/>
      <c r="J39" s="9"/>
      <c r="K39" s="43"/>
      <c r="L39" s="43"/>
    </row>
    <row r="40" spans="1:12" ht="36" customHeight="1" thickBot="1" x14ac:dyDescent="0.3">
      <c r="A40" s="10"/>
      <c r="B40" s="45"/>
      <c r="C40" s="45"/>
      <c r="D40" s="45"/>
      <c r="E40" s="45"/>
      <c r="F40" s="45"/>
      <c r="G40" s="45"/>
      <c r="H40" s="45"/>
      <c r="I40" s="45"/>
      <c r="J40" s="11"/>
      <c r="K40" s="45"/>
      <c r="L40" s="45"/>
    </row>
  </sheetData>
  <mergeCells count="81">
    <mergeCell ref="A34:G34"/>
    <mergeCell ref="A5:L5"/>
    <mergeCell ref="A13:C13"/>
    <mergeCell ref="D13:G13"/>
    <mergeCell ref="I13:K13"/>
    <mergeCell ref="I29:K29"/>
    <mergeCell ref="A22:C22"/>
    <mergeCell ref="D22:G22"/>
    <mergeCell ref="I22:K22"/>
    <mergeCell ref="I17:K17"/>
    <mergeCell ref="A20:C20"/>
    <mergeCell ref="D20:G20"/>
    <mergeCell ref="I20:K20"/>
    <mergeCell ref="A21:L21"/>
    <mergeCell ref="I23:K23"/>
    <mergeCell ref="A24:C24"/>
    <mergeCell ref="D24:G24"/>
    <mergeCell ref="I24:K24"/>
    <mergeCell ref="H26:H27"/>
    <mergeCell ref="A27:C27"/>
    <mergeCell ref="D27:G27"/>
    <mergeCell ref="I27:K27"/>
    <mergeCell ref="B40:I40"/>
    <mergeCell ref="K40:L40"/>
    <mergeCell ref="B38:I38"/>
    <mergeCell ref="K38:L38"/>
    <mergeCell ref="D19:G19"/>
    <mergeCell ref="I19:K19"/>
    <mergeCell ref="A25:L25"/>
    <mergeCell ref="B39:I39"/>
    <mergeCell ref="K39:L39"/>
    <mergeCell ref="A28:C28"/>
    <mergeCell ref="D28:G28"/>
    <mergeCell ref="I28:K28"/>
    <mergeCell ref="A31:C31"/>
    <mergeCell ref="A33:C33"/>
    <mergeCell ref="D33:G33"/>
    <mergeCell ref="A32:L32"/>
    <mergeCell ref="A19:C19"/>
    <mergeCell ref="I14:K14"/>
    <mergeCell ref="A15:C15"/>
    <mergeCell ref="D15:G15"/>
    <mergeCell ref="I15:K15"/>
    <mergeCell ref="B36:I36"/>
    <mergeCell ref="K36:L36"/>
    <mergeCell ref="B37:I37"/>
    <mergeCell ref="K37:L37"/>
    <mergeCell ref="A23:C23"/>
    <mergeCell ref="D23:G23"/>
    <mergeCell ref="A26:C26"/>
    <mergeCell ref="D26:G26"/>
    <mergeCell ref="I26:K26"/>
    <mergeCell ref="I31:K31"/>
    <mergeCell ref="A29:C29"/>
    <mergeCell ref="D29:G29"/>
    <mergeCell ref="A35:I35"/>
    <mergeCell ref="I33:K33"/>
    <mergeCell ref="A30:L30"/>
    <mergeCell ref="D31:G31"/>
    <mergeCell ref="A1:L1"/>
    <mergeCell ref="A3:J3"/>
    <mergeCell ref="K3:L3"/>
    <mergeCell ref="A12:L12"/>
    <mergeCell ref="B9:L9"/>
    <mergeCell ref="B6:L6"/>
    <mergeCell ref="B7:L7"/>
    <mergeCell ref="B8:L8"/>
    <mergeCell ref="B10:L10"/>
    <mergeCell ref="B11:L11"/>
    <mergeCell ref="A4:J4"/>
    <mergeCell ref="K4:L4"/>
    <mergeCell ref="A2:J2"/>
    <mergeCell ref="K2:L2"/>
    <mergeCell ref="A16:L16"/>
    <mergeCell ref="A14:C14"/>
    <mergeCell ref="D14:G14"/>
    <mergeCell ref="A18:C18"/>
    <mergeCell ref="D18:G18"/>
    <mergeCell ref="I18:K18"/>
    <mergeCell ref="A17:C17"/>
    <mergeCell ref="D17:G17"/>
  </mergeCells>
  <pageMargins left="0.23622047244094491" right="0.23622047244094491" top="0.74803149606299213" bottom="0.74803149606299213" header="0.31496062992125984" footer="0.31496062992125984"/>
  <pageSetup paperSize="9" scale="43" fitToHeight="0" orientation="landscape" r:id="rId1"/>
  <rowBreaks count="1" manualBreakCount="1">
    <brk id="24" max="1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10"/>
  <sheetViews>
    <sheetView workbookViewId="0">
      <selection activeCell="A17" sqref="A17"/>
    </sheetView>
  </sheetViews>
  <sheetFormatPr defaultRowHeight="15" x14ac:dyDescent="0.25"/>
  <cols>
    <col min="1" max="1" width="42.140625" bestFit="1" customWidth="1"/>
  </cols>
  <sheetData>
    <row r="1" spans="1:1" x14ac:dyDescent="0.25">
      <c r="A1" t="s">
        <v>1</v>
      </c>
    </row>
    <row r="2" spans="1:1" x14ac:dyDescent="0.25">
      <c r="A2" t="s">
        <v>5</v>
      </c>
    </row>
    <row r="3" spans="1:1" x14ac:dyDescent="0.25">
      <c r="A3" t="s">
        <v>9</v>
      </c>
    </row>
    <row r="4" spans="1:1" x14ac:dyDescent="0.25">
      <c r="A4" t="s">
        <v>4</v>
      </c>
    </row>
    <row r="5" spans="1:1" x14ac:dyDescent="0.25">
      <c r="A5" t="s">
        <v>8</v>
      </c>
    </row>
    <row r="6" spans="1:1" x14ac:dyDescent="0.25">
      <c r="A6" t="s">
        <v>2</v>
      </c>
    </row>
    <row r="7" spans="1:1" x14ac:dyDescent="0.25">
      <c r="A7" t="s">
        <v>7</v>
      </c>
    </row>
    <row r="8" spans="1:1" x14ac:dyDescent="0.25">
      <c r="A8" t="s">
        <v>6</v>
      </c>
    </row>
    <row r="9" spans="1:1" x14ac:dyDescent="0.25">
      <c r="A9" t="s">
        <v>3</v>
      </c>
    </row>
    <row r="10" spans="1:1" x14ac:dyDescent="0.25">
      <c r="A10" t="s">
        <v>10</v>
      </c>
    </row>
  </sheetData>
  <sortState ref="A2:A10">
    <sortCondition ref="A2:A10"/>
  </sortState>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k D A A B Q S w M E F A A C A A g A 4 b l C S 9 D J F 8 G p A A A A + A A A A B I A H A B D b 2 5 m a W c v U G F j a 2 F n Z S 5 4 b W w g o h g A K K A U A A A A A A A A A A A A A A A A A A A A A A A A A A A A h Y 9 N D o I w G E S v Q r q n P 8 A C y U d J d O F G E h M T 4 7 a p F R q h G F o s d 3 P h k b y C J I q 6 c z m T N 8 m b x + 0 O x d g 2 w V X 1 V n c m R w x T F C g j u 6 M 2 V Y 4 G d w p T V H D Y C n k W l Q o m 2 N h s t D p H t X O X j B D v P f Y x 7 v q K R J Q y c i g 3 O 1 m r V o T a W C e M V O i z O v 5 f I Q 7 7 l w y P c L L A S R o z H K c M y F x D q c 0 X i S Z j T I H 8 l L A a G j f 0 i i s T r p d A 5 g j k / Y I / A V B L A w Q U A A I A C A D h u U J L 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4 b l C S y i K R 7 g O A A A A E Q A A A B M A H A B G b 3 J t d W x h c y 9 T Z W N 0 a W 9 u M S 5 t I K I Y A C i g F A A A A A A A A A A A A A A A A A A A A A A A A A A A A C t O T S 7 J z M 9 T C I b Q h t Y A U E s B A i 0 A F A A C A A g A 4 b l C S 9 D J F 8 G p A A A A + A A A A B I A A A A A A A A A A A A A A A A A A A A A A E N v b m Z p Z y 9 Q Y W N r Y W d l L n h t b F B L A Q I t A B Q A A g A I A O G 5 Q k s P y u m r p A A A A O k A A A A T A A A A A A A A A A A A A A A A A P U A A A B b Q 2 9 u d G V u d F 9 U e X B l c 1 0 u e G 1 s U E s B A i 0 A F A A C A A g A 4 b l C S y i K R 7 g O A A A A E Q A A A B M A A A A A A A A A A A A A A A A A 5 g E A A E Z v c m 1 1 b G F z L 1 N l Y 3 R p b 2 4 x L m 1 Q S w U G A A A A A A M A A w D C A A A A Q Q I A A A A A E A E A A O + 7 v z w / e G 1 s I H Z l c n N p b 2 4 9 I j E u M C I g Z W 5 j b 2 R p b m c 9 I n V 0 Z i 0 4 I j 8 + P F B l c m 1 p c 3 N p b 2 5 M a X N 0 I H h t b G 5 z O n h z a T 0 i a H R 0 c D o v L 3 d 3 d y 5 3 M y 5 v c m c v M j A w M S 9 Y T U x T Y 2 h l b W E t a W 5 z d G F u Y 2 U i I H h t b G 5 z O n h z Z D 0 i a H R 0 c D o v L 3 d 3 d y 5 3 M y 5 v c m c v M j A w M S 9 Y T U x T Y 2 h l b W E i P j x D Y W 5 F d m F s d W F 0 Z U Z 1 d H V y Z V B h Y 2 t h Z 2 V z P m Z h b H N l P C 9 D Y W 5 F d m F s d W F 0 Z U Z 1 d H V y Z V B h Y 2 t h Z 2 V z P j x G a X J l d 2 F s b E V u Y W J s Z W Q + d H J 1 Z T w v R m l y Z X d h b G x F b m F i b G V k P j w v U G V y b W l z c 2 l v b k x p c 3 Q + l w E A A A A A A A B 1 A Q A A 7 7 u / P D 9 4 b W w g d m V y c 2 l v b j 0 i M S 4 w I i B l b m N v Z G l u Z z 0 i d X R m L T g i P z 4 8 T G 9 j Y W x Q Y W N r Y W d l T W V 0 Y W R h d G F G a W x l I H h t b G 5 z O n h z a T 0 i a H R 0 c D o v L 3 d 3 d y 5 3 M y 5 v c m c v M j A w M S 9 Y T U x T Y 2 h l b W E t a W 5 z d G F u Y 2 U i I H h t b G 5 z O n h z Z D 0 i a H R 0 c D o v L 3 d 3 d y 5 3 M y 5 v c m c v M j A w M S 9 Y T U x T Y 2 h l b W E 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2 g A A A A E A A A D Q j J 3 f A R X R E Y x 6 A M B P w p f r A Q A A A J M p r 9 j g U j J H o 1 C u n N F H v + Q A A A A A A g A A A A A A A 2 Y A A M A A A A A Q A A A A 7 D i 0 F r U M x U 5 G 5 H 4 Y 9 Q i J x A A A A A A E g A A A o A A A A B A A A A C R g X q i J u g 3 5 i x i b T + V W H 8 p U A A A A F c G o d k I 7 F 6 c 9 o a C S J j n F v n s N V o 9 r A P a G s b P A v l D 5 r K N k V Q l m s 9 0 J 0 V z Y B h 7 t x H g d B K O Q c r h b u 7 s e Z 7 2 e z c x o A w 5 r C E a D 1 x r H y K X h 5 8 3 + z A z F A A A A C A Y L J 7 s o 9 0 J B V u X 2 q 7 h J s o N W f w A < / D a t a M a s h u p > 
</file>

<file path=customXml/itemProps1.xml><?xml version="1.0" encoding="utf-8"?>
<ds:datastoreItem xmlns:ds="http://schemas.openxmlformats.org/officeDocument/2006/customXml" ds:itemID="{664B22C8-2CAF-436A-A514-8A8380AF6958}">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2018-19</vt:lpstr>
      <vt:lpstr>Summary</vt:lpstr>
      <vt:lpstr>'2018-19'!Print_Area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 R McCombe</dc:creator>
  <cp:lastModifiedBy>ALightbown</cp:lastModifiedBy>
  <cp:lastPrinted>2019-11-06T15:26:58Z</cp:lastPrinted>
  <dcterms:created xsi:type="dcterms:W3CDTF">2017-09-19T16:38:50Z</dcterms:created>
  <dcterms:modified xsi:type="dcterms:W3CDTF">2020-03-30T15:35:58Z</dcterms:modified>
</cp:coreProperties>
</file>